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n songs\Desktop\五四综合表彰大通知\附件：《表彰说明》、评选细则及申报表\"/>
    </mc:Choice>
  </mc:AlternateContent>
  <bookViews>
    <workbookView xWindow="5140" yWindow="1310" windowWidth="16880" windowHeight="1097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6" i="1" l="1"/>
  <c r="AE21" i="1" s="1"/>
  <c r="E21" i="1"/>
  <c r="C21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AA5" i="1"/>
  <c r="V5" i="1"/>
  <c r="V21" i="1" l="1"/>
  <c r="Y6" i="1"/>
  <c r="D21" i="1" l="1"/>
  <c r="B21" i="1"/>
  <c r="Y7" i="1" l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6" i="1"/>
  <c r="AA21" i="1" l="1"/>
  <c r="Y21" i="1"/>
</calcChain>
</file>

<file path=xl/sharedStrings.xml><?xml version="1.0" encoding="utf-8"?>
<sst xmlns="http://schemas.openxmlformats.org/spreadsheetml/2006/main" count="405" uniqueCount="61">
  <si>
    <t>学院</t>
  </si>
  <si>
    <t>团支部数</t>
  </si>
  <si>
    <t>红旗团支部</t>
  </si>
  <si>
    <t>十佳社团(含提名奖）</t>
  </si>
  <si>
    <t>优秀社团指导教师</t>
  </si>
  <si>
    <t>最美团支书</t>
  </si>
  <si>
    <t>优秀大学生艺术团团员</t>
  </si>
  <si>
    <t>优秀社团负责人</t>
  </si>
  <si>
    <t>社团活动先进个人</t>
  </si>
  <si>
    <t>红旗分团委</t>
  </si>
  <si>
    <t>实践育人</t>
  </si>
  <si>
    <t>马克思主义学院</t>
  </si>
  <si>
    <t>*</t>
  </si>
  <si>
    <t>-</t>
  </si>
  <si>
    <t>哲学院</t>
  </si>
  <si>
    <t>经济学院</t>
  </si>
  <si>
    <t>财政税务学院</t>
  </si>
  <si>
    <t>金融学院</t>
  </si>
  <si>
    <t>法学院</t>
  </si>
  <si>
    <t>刑事司法学院</t>
  </si>
  <si>
    <t>外国语学院</t>
  </si>
  <si>
    <t>新闻与文化传播学院</t>
  </si>
  <si>
    <t>工商管理学院</t>
  </si>
  <si>
    <t>会计学院</t>
  </si>
  <si>
    <t>公共管理学院</t>
  </si>
  <si>
    <t>统计与数学学院</t>
  </si>
  <si>
    <t>信息与安全工程学院</t>
  </si>
  <si>
    <t>文澜学院</t>
  </si>
  <si>
    <t>中韩新媒体学院</t>
  </si>
  <si>
    <t>总计</t>
  </si>
  <si>
    <t>优秀学生会</t>
    <phoneticPr fontId="7" type="noConversion"/>
  </si>
  <si>
    <t>校园文化育人</t>
    <phoneticPr fontId="7" type="noConversion"/>
  </si>
  <si>
    <t>网络宣传育人</t>
    <phoneticPr fontId="7" type="noConversion"/>
  </si>
  <si>
    <t>组织建设育人</t>
    <phoneticPr fontId="7" type="noConversion"/>
  </si>
  <si>
    <t>改革创新</t>
    <phoneticPr fontId="7" type="noConversion"/>
  </si>
  <si>
    <t>服务之星学生会</t>
    <phoneticPr fontId="7" type="noConversion"/>
  </si>
  <si>
    <t>文明之星学生会</t>
    <phoneticPr fontId="7" type="noConversion"/>
  </si>
  <si>
    <t>本科生总数</t>
    <phoneticPr fontId="7" type="noConversion"/>
  </si>
  <si>
    <t>学生总数（含本科生、研究生）</t>
    <phoneticPr fontId="7" type="noConversion"/>
  </si>
  <si>
    <t>模范专（兼）职团干（教师）</t>
    <phoneticPr fontId="7" type="noConversion"/>
  </si>
  <si>
    <t>中南好青年</t>
    <phoneticPr fontId="7" type="noConversion"/>
  </si>
  <si>
    <t>0-2</t>
    <phoneticPr fontId="7" type="noConversion"/>
  </si>
  <si>
    <t>0-3</t>
    <phoneticPr fontId="7" type="noConversion"/>
  </si>
  <si>
    <t>优秀共青团员</t>
    <phoneticPr fontId="7" type="noConversion"/>
  </si>
  <si>
    <t>2019—2020学年共青团工作“五四”综合表彰各学院名额分配表</t>
    <phoneticPr fontId="7" type="noConversion"/>
  </si>
  <si>
    <t>优秀团学骨干</t>
    <phoneticPr fontId="7" type="noConversion"/>
  </si>
  <si>
    <t>模范专（兼）职团干（学生）</t>
    <phoneticPr fontId="7" type="noConversion"/>
  </si>
  <si>
    <t>荣誉团干（教师）</t>
    <phoneticPr fontId="7" type="noConversion"/>
  </si>
  <si>
    <t>*</t>
    <phoneticPr fontId="7" type="noConversion"/>
  </si>
  <si>
    <t>团员总数（含本科生、研究生）</t>
    <phoneticPr fontId="7" type="noConversion"/>
  </si>
  <si>
    <t>优秀志愿者协会</t>
    <phoneticPr fontId="7" type="noConversion"/>
  </si>
  <si>
    <t>十佳志愿公益项目</t>
    <phoneticPr fontId="7" type="noConversion"/>
  </si>
  <si>
    <t>集体奖（4个）</t>
    <phoneticPr fontId="7" type="noConversion"/>
  </si>
  <si>
    <t>专项奖（4个）</t>
    <phoneticPr fontId="7" type="noConversion"/>
  </si>
  <si>
    <t>个人奖（11个）</t>
    <phoneticPr fontId="7" type="noConversion"/>
  </si>
  <si>
    <t>优秀志愿者</t>
    <phoneticPr fontId="7" type="noConversion"/>
  </si>
  <si>
    <t>十佳志愿者</t>
    <phoneticPr fontId="7" type="noConversion"/>
  </si>
  <si>
    <t>新锐社团</t>
    <phoneticPr fontId="7" type="noConversion"/>
  </si>
  <si>
    <t>优秀学生会
（含单项奖）</t>
    <phoneticPr fontId="7" type="noConversion"/>
  </si>
  <si>
    <t>红旗分团委奖项（含单项奖）</t>
    <phoneticPr fontId="7" type="noConversion"/>
  </si>
  <si>
    <t>备注：
1.表格中学生总数、团员总数、团支部数均指学院本科生和研究生总数；
2.部分奖项名额分配计算方式：
  模范专（兼）职团干（学生）名额=团员总数*0.25%
  优秀团学骨干名额=本科生总数*2.5%
  优秀共青团员名额=团员总数*3%
  优秀志愿者名额=团员人数*2%
3.在满足奖项评选办法的前提下，学院可自行制定奖项评选细则，确定奖项分配原则和评选标准。在奖项评选工作完成后，学院上报校团委的拟获奖结果需满足以下条件：
①“优秀团学骨干”奖项中，拟获奖人为班级学生骨干的数量占比不低于40%；
②“优秀共青团员”奖项中，由基层团支部推荐的拟获奖人数占比不低于60%（其中研究生团支部推荐的拟获奖人数占比不低于15%）。
4.“红旗团支部”、“最美团支书”为差额评选，表内名额为学院最多可推荐数量；“红旗团支部”奖项中学生社团团支部、创新型团支部申报限额分别为5、4；“最美团支书”奖项中学生社团团支部、创新型团支部申报限额分别为3、2。
5.凡被评为“红旗分团委”的学院可追加“模范专（兼）职团干”和“优秀共青团员”指标，其中，“模范专（兼）职团干”增加比例控制在各院团员总人数的0.05%；“优秀共青团员”增加比例控制在各院团员人数的0.1%;凡被评为“十佳社团”的社团，可追加“社团活动先进个人”指标，其中，社团总人数在200人及以上的，追加两个奖项名额；社团总人数在200人以下的，追加一个奖项名额；
6.以上数据均四舍五入取整，分配名额不足一个的均按一个计算。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</si>
</sst>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9" x14ac:knownFonts="1">
    <font>
      <sz val="11"/>
      <color theme="1"/>
      <name val="宋体"/>
      <charset val="134"/>
      <scheme val="minor"/>
    </font>
    <font>
      <sz val="8"/>
      <color theme="1"/>
      <name val="仿宋_GB2312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仿宋_GB2312"/>
      <family val="3"/>
      <charset val="134"/>
    </font>
    <font>
      <sz val="8"/>
      <color rgb="FF000000"/>
      <name val="仿宋_GB2312"/>
      <family val="3"/>
      <charset val="134"/>
    </font>
    <font>
      <sz val="8"/>
      <name val="仿宋_GB2312"/>
      <family val="3"/>
      <charset val="134"/>
    </font>
    <font>
      <sz val="9"/>
      <name val="宋体"/>
      <family val="3"/>
      <charset val="134"/>
      <scheme val="minor"/>
    </font>
    <font>
      <sz val="8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vertical="top" wrapText="1"/>
    </xf>
    <xf numFmtId="177" fontId="0" fillId="0" borderId="0" xfId="0" applyNumberForma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7" fontId="8" fillId="0" borderId="5" xfId="0" applyNumberFormat="1" applyFont="1" applyFill="1" applyBorder="1" applyAlignment="1">
      <alignment horizontal="center" vertical="center" wrapText="1"/>
    </xf>
    <xf numFmtId="177" fontId="0" fillId="0" borderId="6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tabSelected="1" topLeftCell="A16" zoomScale="90" zoomScaleNormal="90" workbookViewId="0">
      <selection activeCell="U12" sqref="U12"/>
    </sheetView>
  </sheetViews>
  <sheetFormatPr defaultColWidth="9" defaultRowHeight="14" x14ac:dyDescent="0.25"/>
  <cols>
    <col min="1" max="1" width="14.81640625" customWidth="1"/>
    <col min="2" max="2" width="4.6328125" style="11" customWidth="1"/>
    <col min="3" max="3" width="5.453125" style="18" bestFit="1" customWidth="1"/>
    <col min="4" max="4" width="4.6328125" style="10" customWidth="1"/>
    <col min="5" max="5" width="4.6328125" customWidth="1"/>
    <col min="6" max="32" width="4.453125" customWidth="1"/>
    <col min="33" max="33" width="9.1796875" customWidth="1"/>
    <col min="34" max="34" width="4.08984375" customWidth="1"/>
    <col min="35" max="35" width="4.81640625" customWidth="1"/>
  </cols>
  <sheetData>
    <row r="1" spans="1:35" ht="24.5" customHeight="1" x14ac:dyDescent="0.25">
      <c r="A1" s="36" t="s">
        <v>44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"/>
      <c r="AH1" s="3"/>
      <c r="AI1" s="3"/>
    </row>
    <row r="2" spans="1:35" ht="19.5" customHeight="1" x14ac:dyDescent="0.25">
      <c r="A2" s="37"/>
      <c r="B2" s="37"/>
      <c r="C2" s="37"/>
      <c r="D2" s="37"/>
      <c r="E2" s="37"/>
      <c r="F2" s="38" t="s">
        <v>52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44" t="s">
        <v>53</v>
      </c>
      <c r="R2" s="45"/>
      <c r="S2" s="45"/>
      <c r="T2" s="45"/>
      <c r="U2" s="38" t="s">
        <v>54</v>
      </c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4"/>
      <c r="AH2" s="4"/>
      <c r="AI2" s="4"/>
    </row>
    <row r="3" spans="1:35" ht="25.5" customHeight="1" x14ac:dyDescent="0.25">
      <c r="A3" s="30" t="s">
        <v>0</v>
      </c>
      <c r="B3" s="31" t="s">
        <v>38</v>
      </c>
      <c r="C3" s="34" t="s">
        <v>37</v>
      </c>
      <c r="D3" s="31" t="s">
        <v>49</v>
      </c>
      <c r="E3" s="32" t="s">
        <v>1</v>
      </c>
      <c r="F3" s="30" t="s">
        <v>59</v>
      </c>
      <c r="G3" s="30"/>
      <c r="H3" s="30"/>
      <c r="I3" s="30"/>
      <c r="J3" s="30"/>
      <c r="K3" s="30"/>
      <c r="L3" s="41" t="s">
        <v>58</v>
      </c>
      <c r="M3" s="42"/>
      <c r="N3" s="43"/>
      <c r="O3" s="32" t="s">
        <v>50</v>
      </c>
      <c r="P3" s="30" t="s">
        <v>2</v>
      </c>
      <c r="Q3" s="30" t="s">
        <v>3</v>
      </c>
      <c r="R3" s="32" t="s">
        <v>57</v>
      </c>
      <c r="S3" s="32" t="s">
        <v>51</v>
      </c>
      <c r="T3" s="32" t="s">
        <v>40</v>
      </c>
      <c r="U3" s="31" t="s">
        <v>39</v>
      </c>
      <c r="V3" s="31" t="s">
        <v>46</v>
      </c>
      <c r="W3" s="39" t="s">
        <v>47</v>
      </c>
      <c r="X3" s="30" t="s">
        <v>4</v>
      </c>
      <c r="Y3" s="30" t="s">
        <v>45</v>
      </c>
      <c r="Z3" s="30" t="s">
        <v>5</v>
      </c>
      <c r="AA3" s="30" t="s">
        <v>43</v>
      </c>
      <c r="AB3" s="30" t="s">
        <v>7</v>
      </c>
      <c r="AC3" s="30" t="s">
        <v>8</v>
      </c>
      <c r="AD3" s="32" t="s">
        <v>56</v>
      </c>
      <c r="AE3" s="32" t="s">
        <v>55</v>
      </c>
      <c r="AF3" s="30" t="s">
        <v>6</v>
      </c>
    </row>
    <row r="4" spans="1:35" ht="42" customHeight="1" x14ac:dyDescent="0.25">
      <c r="A4" s="30"/>
      <c r="B4" s="31"/>
      <c r="C4" s="35"/>
      <c r="D4" s="31"/>
      <c r="E4" s="33"/>
      <c r="F4" s="1" t="s">
        <v>9</v>
      </c>
      <c r="G4" s="1" t="s">
        <v>10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30</v>
      </c>
      <c r="M4" s="1" t="s">
        <v>35</v>
      </c>
      <c r="N4" s="1" t="s">
        <v>36</v>
      </c>
      <c r="O4" s="33"/>
      <c r="P4" s="30"/>
      <c r="Q4" s="30"/>
      <c r="R4" s="33"/>
      <c r="S4" s="33"/>
      <c r="T4" s="33"/>
      <c r="U4" s="31"/>
      <c r="V4" s="31"/>
      <c r="W4" s="40"/>
      <c r="X4" s="30"/>
      <c r="Y4" s="30"/>
      <c r="Z4" s="30"/>
      <c r="AA4" s="30"/>
      <c r="AB4" s="30"/>
      <c r="AC4" s="30"/>
      <c r="AD4" s="33"/>
      <c r="AE4" s="33"/>
      <c r="AF4" s="30"/>
    </row>
    <row r="5" spans="1:35" ht="22" customHeight="1" x14ac:dyDescent="0.25">
      <c r="A5" s="1" t="s">
        <v>11</v>
      </c>
      <c r="B5" s="8">
        <v>117</v>
      </c>
      <c r="C5" s="16">
        <v>0</v>
      </c>
      <c r="D5" s="7">
        <v>109</v>
      </c>
      <c r="E5" s="22">
        <v>3</v>
      </c>
      <c r="F5" s="1" t="s">
        <v>12</v>
      </c>
      <c r="G5" s="1" t="s">
        <v>12</v>
      </c>
      <c r="H5" s="1" t="s">
        <v>12</v>
      </c>
      <c r="I5" s="1" t="s">
        <v>12</v>
      </c>
      <c r="J5" s="1" t="s">
        <v>12</v>
      </c>
      <c r="K5" s="1" t="s">
        <v>12</v>
      </c>
      <c r="L5" s="1" t="s">
        <v>12</v>
      </c>
      <c r="M5" s="1" t="s">
        <v>12</v>
      </c>
      <c r="N5" s="1" t="s">
        <v>12</v>
      </c>
      <c r="O5" s="15" t="s">
        <v>12</v>
      </c>
      <c r="P5" s="1">
        <v>1</v>
      </c>
      <c r="Q5" s="21" t="s">
        <v>13</v>
      </c>
      <c r="R5" s="21" t="s">
        <v>13</v>
      </c>
      <c r="S5" s="15" t="s">
        <v>13</v>
      </c>
      <c r="T5" s="1" t="s">
        <v>13</v>
      </c>
      <c r="U5" s="1" t="s">
        <v>12</v>
      </c>
      <c r="V5" s="6">
        <f>ROUNDUP(D5*0.0025,0)</f>
        <v>1</v>
      </c>
      <c r="W5" s="12" t="s">
        <v>12</v>
      </c>
      <c r="X5" s="1" t="s">
        <v>48</v>
      </c>
      <c r="Y5" s="25">
        <v>3</v>
      </c>
      <c r="Z5" s="1">
        <v>1</v>
      </c>
      <c r="AA5" s="5">
        <f t="shared" ref="AA5:AA20" si="0">ROUNDUP(D5*0.03,0)</f>
        <v>4</v>
      </c>
      <c r="AB5" s="1" t="s">
        <v>13</v>
      </c>
      <c r="AC5" s="1" t="s">
        <v>13</v>
      </c>
      <c r="AD5" s="23" t="s">
        <v>48</v>
      </c>
      <c r="AE5" s="21">
        <v>3</v>
      </c>
      <c r="AF5" s="13" t="s">
        <v>13</v>
      </c>
    </row>
    <row r="6" spans="1:35" ht="22" customHeight="1" x14ac:dyDescent="0.25">
      <c r="A6" s="1" t="s">
        <v>14</v>
      </c>
      <c r="B6" s="8">
        <v>528</v>
      </c>
      <c r="C6" s="16">
        <v>369</v>
      </c>
      <c r="D6" s="7">
        <v>481</v>
      </c>
      <c r="E6" s="22">
        <v>15</v>
      </c>
      <c r="F6" s="1" t="s">
        <v>12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" t="s">
        <v>12</v>
      </c>
      <c r="M6" s="1" t="s">
        <v>12</v>
      </c>
      <c r="N6" s="1" t="s">
        <v>12</v>
      </c>
      <c r="O6" s="15" t="s">
        <v>12</v>
      </c>
      <c r="P6" s="1">
        <v>2</v>
      </c>
      <c r="Q6" s="1" t="s">
        <v>13</v>
      </c>
      <c r="R6" s="21" t="s">
        <v>13</v>
      </c>
      <c r="S6" s="15" t="s">
        <v>13</v>
      </c>
      <c r="T6" s="1" t="s">
        <v>13</v>
      </c>
      <c r="U6" s="1" t="s">
        <v>12</v>
      </c>
      <c r="V6" s="14">
        <f t="shared" ref="V6:V20" si="1">ROUNDUP(D6*0.0025,0)</f>
        <v>2</v>
      </c>
      <c r="W6" s="12" t="s">
        <v>12</v>
      </c>
      <c r="X6" s="1" t="s">
        <v>12</v>
      </c>
      <c r="Y6" s="5">
        <f t="shared" ref="Y6:Y20" si="2">ROUNDUP(C6*0.025,0)</f>
        <v>10</v>
      </c>
      <c r="Z6" s="1">
        <v>1</v>
      </c>
      <c r="AA6" s="5">
        <f t="shared" si="0"/>
        <v>15</v>
      </c>
      <c r="AB6" s="1" t="s">
        <v>13</v>
      </c>
      <c r="AC6" s="1" t="s">
        <v>13</v>
      </c>
      <c r="AD6" s="23" t="s">
        <v>48</v>
      </c>
      <c r="AE6" s="21">
        <v>11</v>
      </c>
      <c r="AF6" s="13" t="s">
        <v>13</v>
      </c>
    </row>
    <row r="7" spans="1:35" ht="22" customHeight="1" x14ac:dyDescent="0.25">
      <c r="A7" s="1" t="s">
        <v>15</v>
      </c>
      <c r="B7" s="8">
        <v>1679</v>
      </c>
      <c r="C7" s="16">
        <v>1273</v>
      </c>
      <c r="D7" s="7">
        <v>1576</v>
      </c>
      <c r="E7" s="22">
        <v>34</v>
      </c>
      <c r="F7" s="1" t="s">
        <v>12</v>
      </c>
      <c r="G7" s="1" t="s">
        <v>12</v>
      </c>
      <c r="H7" s="1" t="s">
        <v>12</v>
      </c>
      <c r="I7" s="1" t="s">
        <v>12</v>
      </c>
      <c r="J7" s="1" t="s">
        <v>12</v>
      </c>
      <c r="K7" s="1" t="s">
        <v>12</v>
      </c>
      <c r="L7" s="1" t="s">
        <v>12</v>
      </c>
      <c r="M7" s="1" t="s">
        <v>12</v>
      </c>
      <c r="N7" s="1" t="s">
        <v>12</v>
      </c>
      <c r="O7" s="15" t="s">
        <v>12</v>
      </c>
      <c r="P7" s="1">
        <v>4</v>
      </c>
      <c r="Q7" s="1" t="s">
        <v>13</v>
      </c>
      <c r="R7" s="21" t="s">
        <v>13</v>
      </c>
      <c r="S7" s="15" t="s">
        <v>13</v>
      </c>
      <c r="T7" s="1" t="s">
        <v>13</v>
      </c>
      <c r="U7" s="1" t="s">
        <v>12</v>
      </c>
      <c r="V7" s="14">
        <f t="shared" si="1"/>
        <v>4</v>
      </c>
      <c r="W7" s="12" t="s">
        <v>12</v>
      </c>
      <c r="X7" s="1" t="s">
        <v>12</v>
      </c>
      <c r="Y7" s="5">
        <f t="shared" si="2"/>
        <v>32</v>
      </c>
      <c r="Z7" s="1">
        <v>3</v>
      </c>
      <c r="AA7" s="5">
        <f t="shared" si="0"/>
        <v>48</v>
      </c>
      <c r="AB7" s="1" t="s">
        <v>13</v>
      </c>
      <c r="AC7" s="1" t="s">
        <v>13</v>
      </c>
      <c r="AD7" s="23" t="s">
        <v>48</v>
      </c>
      <c r="AE7" s="21">
        <v>34</v>
      </c>
      <c r="AF7" s="13" t="s">
        <v>13</v>
      </c>
    </row>
    <row r="8" spans="1:35" ht="22" customHeight="1" x14ac:dyDescent="0.25">
      <c r="A8" s="1" t="s">
        <v>16</v>
      </c>
      <c r="B8" s="8">
        <v>1510</v>
      </c>
      <c r="C8" s="16">
        <v>1195</v>
      </c>
      <c r="D8" s="7">
        <v>1447</v>
      </c>
      <c r="E8" s="22">
        <v>32</v>
      </c>
      <c r="F8" s="1" t="s">
        <v>12</v>
      </c>
      <c r="G8" s="1" t="s">
        <v>12</v>
      </c>
      <c r="H8" s="1" t="s">
        <v>12</v>
      </c>
      <c r="I8" s="1" t="s">
        <v>12</v>
      </c>
      <c r="J8" s="1" t="s">
        <v>12</v>
      </c>
      <c r="K8" s="1" t="s">
        <v>12</v>
      </c>
      <c r="L8" s="1" t="s">
        <v>12</v>
      </c>
      <c r="M8" s="1" t="s">
        <v>12</v>
      </c>
      <c r="N8" s="1" t="s">
        <v>12</v>
      </c>
      <c r="O8" s="15" t="s">
        <v>12</v>
      </c>
      <c r="P8" s="1">
        <v>4</v>
      </c>
      <c r="Q8" s="1" t="s">
        <v>13</v>
      </c>
      <c r="R8" s="21" t="s">
        <v>13</v>
      </c>
      <c r="S8" s="15" t="s">
        <v>13</v>
      </c>
      <c r="T8" s="1" t="s">
        <v>13</v>
      </c>
      <c r="U8" s="1" t="s">
        <v>12</v>
      </c>
      <c r="V8" s="14">
        <f t="shared" si="1"/>
        <v>4</v>
      </c>
      <c r="W8" s="12" t="s">
        <v>12</v>
      </c>
      <c r="X8" s="1" t="s">
        <v>12</v>
      </c>
      <c r="Y8" s="5">
        <f t="shared" si="2"/>
        <v>30</v>
      </c>
      <c r="Z8" s="1">
        <v>3</v>
      </c>
      <c r="AA8" s="5">
        <f t="shared" si="0"/>
        <v>44</v>
      </c>
      <c r="AB8" s="1" t="s">
        <v>13</v>
      </c>
      <c r="AC8" s="1" t="s">
        <v>13</v>
      </c>
      <c r="AD8" s="23" t="s">
        <v>48</v>
      </c>
      <c r="AE8" s="21">
        <v>31</v>
      </c>
      <c r="AF8" s="13" t="s">
        <v>13</v>
      </c>
    </row>
    <row r="9" spans="1:35" ht="22" customHeight="1" x14ac:dyDescent="0.25">
      <c r="A9" s="1" t="s">
        <v>17</v>
      </c>
      <c r="B9" s="8">
        <v>3193</v>
      </c>
      <c r="C9" s="16">
        <v>2134</v>
      </c>
      <c r="D9" s="7">
        <v>3079</v>
      </c>
      <c r="E9" s="22">
        <v>73</v>
      </c>
      <c r="F9" s="1" t="s">
        <v>12</v>
      </c>
      <c r="G9" s="1" t="s">
        <v>12</v>
      </c>
      <c r="H9" s="1" t="s">
        <v>12</v>
      </c>
      <c r="I9" s="1" t="s">
        <v>12</v>
      </c>
      <c r="J9" s="1" t="s">
        <v>12</v>
      </c>
      <c r="K9" s="1" t="s">
        <v>12</v>
      </c>
      <c r="L9" s="1" t="s">
        <v>12</v>
      </c>
      <c r="M9" s="1" t="s">
        <v>12</v>
      </c>
      <c r="N9" s="1" t="s">
        <v>12</v>
      </c>
      <c r="O9" s="15" t="s">
        <v>12</v>
      </c>
      <c r="P9" s="1">
        <v>7</v>
      </c>
      <c r="Q9" s="1" t="s">
        <v>13</v>
      </c>
      <c r="R9" s="21" t="s">
        <v>13</v>
      </c>
      <c r="S9" s="15" t="s">
        <v>13</v>
      </c>
      <c r="T9" s="1" t="s">
        <v>13</v>
      </c>
      <c r="U9" s="1" t="s">
        <v>12</v>
      </c>
      <c r="V9" s="14">
        <f t="shared" si="1"/>
        <v>8</v>
      </c>
      <c r="W9" s="12" t="s">
        <v>12</v>
      </c>
      <c r="X9" s="1" t="s">
        <v>12</v>
      </c>
      <c r="Y9" s="5">
        <f t="shared" si="2"/>
        <v>54</v>
      </c>
      <c r="Z9" s="1">
        <v>6</v>
      </c>
      <c r="AA9" s="5">
        <f t="shared" si="0"/>
        <v>93</v>
      </c>
      <c r="AB9" s="1" t="s">
        <v>13</v>
      </c>
      <c r="AC9" s="1" t="s">
        <v>13</v>
      </c>
      <c r="AD9" s="23" t="s">
        <v>48</v>
      </c>
      <c r="AE9" s="21">
        <v>64</v>
      </c>
      <c r="AF9" s="13" t="s">
        <v>13</v>
      </c>
    </row>
    <row r="10" spans="1:35" ht="22" customHeight="1" x14ac:dyDescent="0.25">
      <c r="A10" s="1" t="s">
        <v>18</v>
      </c>
      <c r="B10" s="8">
        <v>4927</v>
      </c>
      <c r="C10" s="16">
        <v>3410</v>
      </c>
      <c r="D10" s="7">
        <v>4671</v>
      </c>
      <c r="E10" s="22">
        <v>104</v>
      </c>
      <c r="F10" s="1" t="s">
        <v>12</v>
      </c>
      <c r="G10" s="1" t="s">
        <v>12</v>
      </c>
      <c r="H10" s="1" t="s">
        <v>12</v>
      </c>
      <c r="I10" s="1" t="s">
        <v>12</v>
      </c>
      <c r="J10" s="1" t="s">
        <v>12</v>
      </c>
      <c r="K10" s="1" t="s">
        <v>12</v>
      </c>
      <c r="L10" s="1" t="s">
        <v>12</v>
      </c>
      <c r="M10" s="1" t="s">
        <v>12</v>
      </c>
      <c r="N10" s="1" t="s">
        <v>12</v>
      </c>
      <c r="O10" s="15" t="s">
        <v>12</v>
      </c>
      <c r="P10" s="1">
        <v>10</v>
      </c>
      <c r="Q10" s="1" t="s">
        <v>13</v>
      </c>
      <c r="R10" s="21" t="s">
        <v>13</v>
      </c>
      <c r="S10" s="15" t="s">
        <v>13</v>
      </c>
      <c r="T10" s="1" t="s">
        <v>13</v>
      </c>
      <c r="U10" s="1" t="s">
        <v>12</v>
      </c>
      <c r="V10" s="14">
        <f t="shared" si="1"/>
        <v>12</v>
      </c>
      <c r="W10" s="12" t="s">
        <v>12</v>
      </c>
      <c r="X10" s="1" t="s">
        <v>12</v>
      </c>
      <c r="Y10" s="5">
        <f t="shared" si="2"/>
        <v>86</v>
      </c>
      <c r="Z10" s="1">
        <v>10</v>
      </c>
      <c r="AA10" s="5">
        <f t="shared" si="0"/>
        <v>141</v>
      </c>
      <c r="AB10" s="1" t="s">
        <v>13</v>
      </c>
      <c r="AC10" s="1" t="s">
        <v>13</v>
      </c>
      <c r="AD10" s="23" t="s">
        <v>48</v>
      </c>
      <c r="AE10" s="21">
        <v>99</v>
      </c>
      <c r="AF10" s="13" t="s">
        <v>13</v>
      </c>
    </row>
    <row r="11" spans="1:35" ht="22" customHeight="1" x14ac:dyDescent="0.25">
      <c r="A11" s="1" t="s">
        <v>19</v>
      </c>
      <c r="B11" s="8">
        <v>1288</v>
      </c>
      <c r="C11" s="16">
        <v>989</v>
      </c>
      <c r="D11" s="7">
        <v>1145</v>
      </c>
      <c r="E11" s="22">
        <v>30</v>
      </c>
      <c r="F11" s="1" t="s">
        <v>12</v>
      </c>
      <c r="G11" s="1" t="s">
        <v>12</v>
      </c>
      <c r="H11" s="1" t="s">
        <v>12</v>
      </c>
      <c r="I11" s="1" t="s">
        <v>12</v>
      </c>
      <c r="J11" s="1" t="s">
        <v>12</v>
      </c>
      <c r="K11" s="1" t="s">
        <v>12</v>
      </c>
      <c r="L11" s="1" t="s">
        <v>12</v>
      </c>
      <c r="M11" s="1" t="s">
        <v>12</v>
      </c>
      <c r="N11" s="1" t="s">
        <v>12</v>
      </c>
      <c r="O11" s="15" t="s">
        <v>12</v>
      </c>
      <c r="P11" s="1">
        <v>4</v>
      </c>
      <c r="Q11" s="1" t="s">
        <v>13</v>
      </c>
      <c r="R11" s="21" t="s">
        <v>13</v>
      </c>
      <c r="S11" s="15" t="s">
        <v>13</v>
      </c>
      <c r="T11" s="1" t="s">
        <v>13</v>
      </c>
      <c r="U11" s="1" t="s">
        <v>12</v>
      </c>
      <c r="V11" s="14">
        <f t="shared" si="1"/>
        <v>3</v>
      </c>
      <c r="W11" s="12" t="s">
        <v>12</v>
      </c>
      <c r="X11" s="1" t="s">
        <v>12</v>
      </c>
      <c r="Y11" s="5">
        <f t="shared" si="2"/>
        <v>25</v>
      </c>
      <c r="Z11" s="1">
        <v>2</v>
      </c>
      <c r="AA11" s="5">
        <f t="shared" si="0"/>
        <v>35</v>
      </c>
      <c r="AB11" s="1" t="s">
        <v>13</v>
      </c>
      <c r="AC11" s="1" t="s">
        <v>13</v>
      </c>
      <c r="AD11" s="23" t="s">
        <v>48</v>
      </c>
      <c r="AE11" s="21">
        <v>26</v>
      </c>
      <c r="AF11" s="13" t="s">
        <v>13</v>
      </c>
    </row>
    <row r="12" spans="1:35" ht="22" customHeight="1" x14ac:dyDescent="0.25">
      <c r="A12" s="1" t="s">
        <v>20</v>
      </c>
      <c r="B12" s="8">
        <v>1194</v>
      </c>
      <c r="C12" s="16">
        <v>997</v>
      </c>
      <c r="D12" s="7">
        <v>1138</v>
      </c>
      <c r="E12" s="22">
        <v>51</v>
      </c>
      <c r="F12" s="1" t="s">
        <v>12</v>
      </c>
      <c r="G12" s="1" t="s">
        <v>12</v>
      </c>
      <c r="H12" s="1" t="s">
        <v>12</v>
      </c>
      <c r="I12" s="1" t="s">
        <v>12</v>
      </c>
      <c r="J12" s="1" t="s">
        <v>12</v>
      </c>
      <c r="K12" s="1" t="s">
        <v>12</v>
      </c>
      <c r="L12" s="1" t="s">
        <v>12</v>
      </c>
      <c r="M12" s="1" t="s">
        <v>12</v>
      </c>
      <c r="N12" s="1" t="s">
        <v>12</v>
      </c>
      <c r="O12" s="15" t="s">
        <v>12</v>
      </c>
      <c r="P12" s="1">
        <v>5</v>
      </c>
      <c r="Q12" s="1" t="s">
        <v>13</v>
      </c>
      <c r="R12" s="21" t="s">
        <v>13</v>
      </c>
      <c r="S12" s="15" t="s">
        <v>13</v>
      </c>
      <c r="T12" s="1" t="s">
        <v>13</v>
      </c>
      <c r="U12" s="1" t="s">
        <v>12</v>
      </c>
      <c r="V12" s="14">
        <f t="shared" si="1"/>
        <v>3</v>
      </c>
      <c r="W12" s="12" t="s">
        <v>12</v>
      </c>
      <c r="X12" s="1" t="s">
        <v>12</v>
      </c>
      <c r="Y12" s="5">
        <f t="shared" si="2"/>
        <v>25</v>
      </c>
      <c r="Z12" s="1">
        <v>4</v>
      </c>
      <c r="AA12" s="5">
        <f t="shared" si="0"/>
        <v>35</v>
      </c>
      <c r="AB12" s="1" t="s">
        <v>13</v>
      </c>
      <c r="AC12" s="1" t="s">
        <v>13</v>
      </c>
      <c r="AD12" s="23" t="s">
        <v>48</v>
      </c>
      <c r="AE12" s="21">
        <v>24</v>
      </c>
      <c r="AF12" s="13" t="s">
        <v>13</v>
      </c>
    </row>
    <row r="13" spans="1:35" ht="22" customHeight="1" x14ac:dyDescent="0.25">
      <c r="A13" s="1" t="s">
        <v>21</v>
      </c>
      <c r="B13" s="8">
        <v>1019</v>
      </c>
      <c r="C13" s="16">
        <v>867</v>
      </c>
      <c r="D13" s="7">
        <v>985</v>
      </c>
      <c r="E13" s="22">
        <v>28</v>
      </c>
      <c r="F13" s="1" t="s">
        <v>12</v>
      </c>
      <c r="G13" s="1" t="s">
        <v>12</v>
      </c>
      <c r="H13" s="1" t="s">
        <v>12</v>
      </c>
      <c r="I13" s="1" t="s">
        <v>12</v>
      </c>
      <c r="J13" s="1" t="s">
        <v>12</v>
      </c>
      <c r="K13" s="1" t="s">
        <v>12</v>
      </c>
      <c r="L13" s="1" t="s">
        <v>12</v>
      </c>
      <c r="M13" s="1" t="s">
        <v>12</v>
      </c>
      <c r="N13" s="1" t="s">
        <v>12</v>
      </c>
      <c r="O13" s="15" t="s">
        <v>12</v>
      </c>
      <c r="P13" s="1">
        <v>4</v>
      </c>
      <c r="Q13" s="1" t="s">
        <v>13</v>
      </c>
      <c r="R13" s="21" t="s">
        <v>13</v>
      </c>
      <c r="S13" s="15" t="s">
        <v>13</v>
      </c>
      <c r="T13" s="1" t="s">
        <v>13</v>
      </c>
      <c r="U13" s="1" t="s">
        <v>12</v>
      </c>
      <c r="V13" s="14">
        <f t="shared" si="1"/>
        <v>3</v>
      </c>
      <c r="W13" s="12" t="s">
        <v>12</v>
      </c>
      <c r="X13" s="1" t="s">
        <v>12</v>
      </c>
      <c r="Y13" s="5">
        <f t="shared" si="2"/>
        <v>22</v>
      </c>
      <c r="Z13" s="1">
        <v>2</v>
      </c>
      <c r="AA13" s="5">
        <f t="shared" si="0"/>
        <v>30</v>
      </c>
      <c r="AB13" s="1" t="s">
        <v>13</v>
      </c>
      <c r="AC13" s="1" t="s">
        <v>13</v>
      </c>
      <c r="AD13" s="23" t="s">
        <v>48</v>
      </c>
      <c r="AE13" s="21">
        <v>21</v>
      </c>
      <c r="AF13" s="13" t="s">
        <v>13</v>
      </c>
    </row>
    <row r="14" spans="1:35" ht="22" customHeight="1" x14ac:dyDescent="0.25">
      <c r="A14" s="1" t="s">
        <v>22</v>
      </c>
      <c r="B14" s="8">
        <v>3196</v>
      </c>
      <c r="C14" s="16">
        <v>2449</v>
      </c>
      <c r="D14" s="7">
        <v>2818</v>
      </c>
      <c r="E14" s="22">
        <v>71</v>
      </c>
      <c r="F14" s="1" t="s">
        <v>12</v>
      </c>
      <c r="G14" s="1" t="s">
        <v>12</v>
      </c>
      <c r="H14" s="1" t="s">
        <v>12</v>
      </c>
      <c r="I14" s="1" t="s">
        <v>12</v>
      </c>
      <c r="J14" s="1" t="s">
        <v>12</v>
      </c>
      <c r="K14" s="1" t="s">
        <v>12</v>
      </c>
      <c r="L14" s="1" t="s">
        <v>12</v>
      </c>
      <c r="M14" s="1" t="s">
        <v>12</v>
      </c>
      <c r="N14" s="1" t="s">
        <v>12</v>
      </c>
      <c r="O14" s="15" t="s">
        <v>12</v>
      </c>
      <c r="P14" s="1">
        <v>7</v>
      </c>
      <c r="Q14" s="1" t="s">
        <v>13</v>
      </c>
      <c r="R14" s="21" t="s">
        <v>13</v>
      </c>
      <c r="S14" s="15" t="s">
        <v>13</v>
      </c>
      <c r="T14" s="1" t="s">
        <v>13</v>
      </c>
      <c r="U14" s="1" t="s">
        <v>12</v>
      </c>
      <c r="V14" s="14">
        <f t="shared" si="1"/>
        <v>8</v>
      </c>
      <c r="W14" s="12" t="s">
        <v>12</v>
      </c>
      <c r="X14" s="1" t="s">
        <v>12</v>
      </c>
      <c r="Y14" s="5">
        <f t="shared" si="2"/>
        <v>62</v>
      </c>
      <c r="Z14" s="1">
        <v>6</v>
      </c>
      <c r="AA14" s="5">
        <f t="shared" si="0"/>
        <v>85</v>
      </c>
      <c r="AB14" s="1" t="s">
        <v>13</v>
      </c>
      <c r="AC14" s="1" t="s">
        <v>13</v>
      </c>
      <c r="AD14" s="23" t="s">
        <v>48</v>
      </c>
      <c r="AE14" s="21">
        <v>64</v>
      </c>
      <c r="AF14" s="13" t="s">
        <v>13</v>
      </c>
    </row>
    <row r="15" spans="1:35" ht="22" customHeight="1" x14ac:dyDescent="0.25">
      <c r="A15" s="1" t="s">
        <v>23</v>
      </c>
      <c r="B15" s="8">
        <v>2618</v>
      </c>
      <c r="C15" s="16">
        <v>1908</v>
      </c>
      <c r="D15" s="7">
        <v>2455</v>
      </c>
      <c r="E15" s="22">
        <v>63</v>
      </c>
      <c r="F15" s="1" t="s">
        <v>12</v>
      </c>
      <c r="G15" s="1" t="s">
        <v>12</v>
      </c>
      <c r="H15" s="1" t="s">
        <v>12</v>
      </c>
      <c r="I15" s="1" t="s">
        <v>12</v>
      </c>
      <c r="J15" s="1" t="s">
        <v>12</v>
      </c>
      <c r="K15" s="1" t="s">
        <v>12</v>
      </c>
      <c r="L15" s="1" t="s">
        <v>12</v>
      </c>
      <c r="M15" s="1" t="s">
        <v>12</v>
      </c>
      <c r="N15" s="1" t="s">
        <v>12</v>
      </c>
      <c r="O15" s="15" t="s">
        <v>12</v>
      </c>
      <c r="P15" s="1">
        <v>6</v>
      </c>
      <c r="Q15" s="1" t="s">
        <v>13</v>
      </c>
      <c r="R15" s="21" t="s">
        <v>13</v>
      </c>
      <c r="S15" s="15" t="s">
        <v>13</v>
      </c>
      <c r="T15" s="1" t="s">
        <v>13</v>
      </c>
      <c r="U15" s="1" t="s">
        <v>12</v>
      </c>
      <c r="V15" s="14">
        <f t="shared" si="1"/>
        <v>7</v>
      </c>
      <c r="W15" s="12" t="s">
        <v>12</v>
      </c>
      <c r="X15" s="1" t="s">
        <v>12</v>
      </c>
      <c r="Y15" s="5">
        <f t="shared" si="2"/>
        <v>48</v>
      </c>
      <c r="Z15" s="1">
        <v>5</v>
      </c>
      <c r="AA15" s="5">
        <f t="shared" si="0"/>
        <v>74</v>
      </c>
      <c r="AB15" s="1" t="s">
        <v>13</v>
      </c>
      <c r="AC15" s="1" t="s">
        <v>13</v>
      </c>
      <c r="AD15" s="23" t="s">
        <v>48</v>
      </c>
      <c r="AE15" s="21">
        <v>53</v>
      </c>
      <c r="AF15" s="13" t="s">
        <v>13</v>
      </c>
    </row>
    <row r="16" spans="1:35" ht="22" customHeight="1" x14ac:dyDescent="0.25">
      <c r="A16" s="1" t="s">
        <v>24</v>
      </c>
      <c r="B16" s="8">
        <v>1350</v>
      </c>
      <c r="C16" s="16">
        <v>914</v>
      </c>
      <c r="D16" s="7">
        <v>1225</v>
      </c>
      <c r="E16" s="22">
        <v>30</v>
      </c>
      <c r="F16" s="1" t="s">
        <v>12</v>
      </c>
      <c r="G16" s="1" t="s">
        <v>12</v>
      </c>
      <c r="H16" s="1" t="s">
        <v>12</v>
      </c>
      <c r="I16" s="1" t="s">
        <v>12</v>
      </c>
      <c r="J16" s="1" t="s">
        <v>12</v>
      </c>
      <c r="K16" s="1" t="s">
        <v>12</v>
      </c>
      <c r="L16" s="1" t="s">
        <v>12</v>
      </c>
      <c r="M16" s="1" t="s">
        <v>12</v>
      </c>
      <c r="N16" s="1" t="s">
        <v>12</v>
      </c>
      <c r="O16" s="15" t="s">
        <v>12</v>
      </c>
      <c r="P16" s="1">
        <v>4</v>
      </c>
      <c r="Q16" s="1" t="s">
        <v>13</v>
      </c>
      <c r="R16" s="21" t="s">
        <v>13</v>
      </c>
      <c r="S16" s="15" t="s">
        <v>13</v>
      </c>
      <c r="T16" s="1" t="s">
        <v>13</v>
      </c>
      <c r="U16" s="1" t="s">
        <v>12</v>
      </c>
      <c r="V16" s="14">
        <f t="shared" si="1"/>
        <v>4</v>
      </c>
      <c r="W16" s="12" t="s">
        <v>12</v>
      </c>
      <c r="X16" s="1" t="s">
        <v>12</v>
      </c>
      <c r="Y16" s="5">
        <f t="shared" si="2"/>
        <v>23</v>
      </c>
      <c r="Z16" s="1">
        <v>3</v>
      </c>
      <c r="AA16" s="5">
        <f t="shared" si="0"/>
        <v>37</v>
      </c>
      <c r="AB16" s="1" t="s">
        <v>13</v>
      </c>
      <c r="AC16" s="1" t="s">
        <v>13</v>
      </c>
      <c r="AD16" s="23" t="s">
        <v>48</v>
      </c>
      <c r="AE16" s="21">
        <f t="shared" ref="AE16" si="3">B16*2%</f>
        <v>27</v>
      </c>
      <c r="AF16" s="13" t="s">
        <v>13</v>
      </c>
    </row>
    <row r="17" spans="1:35" ht="22" customHeight="1" x14ac:dyDescent="0.25">
      <c r="A17" s="1" t="s">
        <v>25</v>
      </c>
      <c r="B17" s="8">
        <v>1667</v>
      </c>
      <c r="C17" s="16">
        <v>1331</v>
      </c>
      <c r="D17" s="7">
        <v>1515</v>
      </c>
      <c r="E17" s="22">
        <v>32</v>
      </c>
      <c r="F17" s="1" t="s">
        <v>12</v>
      </c>
      <c r="G17" s="1" t="s">
        <v>12</v>
      </c>
      <c r="H17" s="1" t="s">
        <v>12</v>
      </c>
      <c r="I17" s="1" t="s">
        <v>12</v>
      </c>
      <c r="J17" s="1" t="s">
        <v>12</v>
      </c>
      <c r="K17" s="1" t="s">
        <v>12</v>
      </c>
      <c r="L17" s="1" t="s">
        <v>12</v>
      </c>
      <c r="M17" s="1" t="s">
        <v>12</v>
      </c>
      <c r="N17" s="1" t="s">
        <v>12</v>
      </c>
      <c r="O17" s="15" t="s">
        <v>12</v>
      </c>
      <c r="P17" s="1">
        <v>4</v>
      </c>
      <c r="Q17" s="1" t="s">
        <v>13</v>
      </c>
      <c r="R17" s="21" t="s">
        <v>13</v>
      </c>
      <c r="S17" s="15" t="s">
        <v>13</v>
      </c>
      <c r="T17" s="1" t="s">
        <v>13</v>
      </c>
      <c r="U17" s="1" t="s">
        <v>12</v>
      </c>
      <c r="V17" s="14">
        <f t="shared" si="1"/>
        <v>4</v>
      </c>
      <c r="W17" s="12" t="s">
        <v>12</v>
      </c>
      <c r="X17" s="1" t="s">
        <v>12</v>
      </c>
      <c r="Y17" s="5">
        <f t="shared" si="2"/>
        <v>34</v>
      </c>
      <c r="Z17" s="1">
        <v>3</v>
      </c>
      <c r="AA17" s="5">
        <f t="shared" si="0"/>
        <v>46</v>
      </c>
      <c r="AB17" s="1" t="s">
        <v>13</v>
      </c>
      <c r="AC17" s="1" t="s">
        <v>13</v>
      </c>
      <c r="AD17" s="23" t="s">
        <v>48</v>
      </c>
      <c r="AE17" s="21">
        <v>34</v>
      </c>
      <c r="AF17" s="13" t="s">
        <v>13</v>
      </c>
    </row>
    <row r="18" spans="1:35" ht="22" customHeight="1" x14ac:dyDescent="0.25">
      <c r="A18" s="1" t="s">
        <v>26</v>
      </c>
      <c r="B18" s="8">
        <v>1264</v>
      </c>
      <c r="C18" s="16">
        <v>1047</v>
      </c>
      <c r="D18" s="7">
        <v>1219</v>
      </c>
      <c r="E18" s="22">
        <v>28</v>
      </c>
      <c r="F18" s="1" t="s">
        <v>12</v>
      </c>
      <c r="G18" s="1" t="s">
        <v>12</v>
      </c>
      <c r="H18" s="1" t="s">
        <v>12</v>
      </c>
      <c r="I18" s="1" t="s">
        <v>12</v>
      </c>
      <c r="J18" s="1" t="s">
        <v>12</v>
      </c>
      <c r="K18" s="1" t="s">
        <v>12</v>
      </c>
      <c r="L18" s="1" t="s">
        <v>12</v>
      </c>
      <c r="M18" s="1" t="s">
        <v>12</v>
      </c>
      <c r="N18" s="1" t="s">
        <v>12</v>
      </c>
      <c r="O18" s="15" t="s">
        <v>12</v>
      </c>
      <c r="P18" s="1">
        <v>4</v>
      </c>
      <c r="Q18" s="1" t="s">
        <v>13</v>
      </c>
      <c r="R18" s="21" t="s">
        <v>13</v>
      </c>
      <c r="S18" s="15" t="s">
        <v>13</v>
      </c>
      <c r="T18" s="1" t="s">
        <v>13</v>
      </c>
      <c r="U18" s="1" t="s">
        <v>12</v>
      </c>
      <c r="V18" s="14">
        <f t="shared" si="1"/>
        <v>4</v>
      </c>
      <c r="W18" s="12" t="s">
        <v>12</v>
      </c>
      <c r="X18" s="1" t="s">
        <v>12</v>
      </c>
      <c r="Y18" s="5">
        <f t="shared" si="2"/>
        <v>27</v>
      </c>
      <c r="Z18" s="1">
        <v>2</v>
      </c>
      <c r="AA18" s="5">
        <f t="shared" si="0"/>
        <v>37</v>
      </c>
      <c r="AB18" s="1" t="s">
        <v>13</v>
      </c>
      <c r="AC18" s="1" t="s">
        <v>13</v>
      </c>
      <c r="AD18" s="23" t="s">
        <v>48</v>
      </c>
      <c r="AE18" s="21">
        <v>26</v>
      </c>
      <c r="AF18" s="13" t="s">
        <v>13</v>
      </c>
    </row>
    <row r="19" spans="1:35" ht="22" customHeight="1" x14ac:dyDescent="0.25">
      <c r="A19" s="1" t="s">
        <v>27</v>
      </c>
      <c r="B19" s="8">
        <v>316</v>
      </c>
      <c r="C19" s="16">
        <v>299</v>
      </c>
      <c r="D19" s="7">
        <v>301</v>
      </c>
      <c r="E19" s="22">
        <v>9</v>
      </c>
      <c r="F19" s="1" t="s">
        <v>12</v>
      </c>
      <c r="G19" s="1" t="s">
        <v>12</v>
      </c>
      <c r="H19" s="1" t="s">
        <v>12</v>
      </c>
      <c r="I19" s="1" t="s">
        <v>12</v>
      </c>
      <c r="J19" s="1" t="s">
        <v>12</v>
      </c>
      <c r="K19" s="1" t="s">
        <v>12</v>
      </c>
      <c r="L19" s="1" t="s">
        <v>12</v>
      </c>
      <c r="M19" s="1" t="s">
        <v>12</v>
      </c>
      <c r="N19" s="1" t="s">
        <v>12</v>
      </c>
      <c r="O19" s="15" t="s">
        <v>12</v>
      </c>
      <c r="P19" s="1">
        <v>1</v>
      </c>
      <c r="Q19" s="1" t="s">
        <v>13</v>
      </c>
      <c r="R19" s="21" t="s">
        <v>13</v>
      </c>
      <c r="S19" s="15" t="s">
        <v>13</v>
      </c>
      <c r="T19" s="1" t="s">
        <v>13</v>
      </c>
      <c r="U19" s="1" t="s">
        <v>12</v>
      </c>
      <c r="V19" s="14">
        <f t="shared" si="1"/>
        <v>1</v>
      </c>
      <c r="W19" s="12" t="s">
        <v>12</v>
      </c>
      <c r="X19" s="1" t="s">
        <v>12</v>
      </c>
      <c r="Y19" s="5">
        <f t="shared" si="2"/>
        <v>8</v>
      </c>
      <c r="Z19" s="1">
        <v>1</v>
      </c>
      <c r="AA19" s="5">
        <f t="shared" si="0"/>
        <v>10</v>
      </c>
      <c r="AB19" s="1" t="s">
        <v>13</v>
      </c>
      <c r="AC19" s="1" t="s">
        <v>13</v>
      </c>
      <c r="AD19" s="23" t="s">
        <v>48</v>
      </c>
      <c r="AE19" s="21">
        <v>7</v>
      </c>
      <c r="AF19" s="13" t="s">
        <v>13</v>
      </c>
    </row>
    <row r="20" spans="1:35" ht="22" customHeight="1" x14ac:dyDescent="0.25">
      <c r="A20" s="1" t="s">
        <v>28</v>
      </c>
      <c r="B20" s="8">
        <v>1142</v>
      </c>
      <c r="C20" s="16">
        <v>1142</v>
      </c>
      <c r="D20" s="7">
        <v>1032</v>
      </c>
      <c r="E20" s="22">
        <v>32</v>
      </c>
      <c r="F20" s="1" t="s">
        <v>12</v>
      </c>
      <c r="G20" s="1" t="s">
        <v>12</v>
      </c>
      <c r="H20" s="1" t="s">
        <v>12</v>
      </c>
      <c r="I20" s="1" t="s">
        <v>12</v>
      </c>
      <c r="J20" s="1" t="s">
        <v>12</v>
      </c>
      <c r="K20" s="1" t="s">
        <v>12</v>
      </c>
      <c r="L20" s="1" t="s">
        <v>12</v>
      </c>
      <c r="M20" s="1" t="s">
        <v>12</v>
      </c>
      <c r="N20" s="1" t="s">
        <v>12</v>
      </c>
      <c r="O20" s="15" t="s">
        <v>12</v>
      </c>
      <c r="P20" s="1">
        <v>3</v>
      </c>
      <c r="Q20" s="1" t="s">
        <v>13</v>
      </c>
      <c r="R20" s="21" t="s">
        <v>13</v>
      </c>
      <c r="S20" s="15" t="s">
        <v>13</v>
      </c>
      <c r="T20" s="1" t="s">
        <v>13</v>
      </c>
      <c r="U20" s="1" t="s">
        <v>12</v>
      </c>
      <c r="V20" s="14">
        <f t="shared" si="1"/>
        <v>3</v>
      </c>
      <c r="W20" s="12" t="s">
        <v>12</v>
      </c>
      <c r="X20" s="1" t="s">
        <v>12</v>
      </c>
      <c r="Y20" s="5">
        <f t="shared" si="2"/>
        <v>29</v>
      </c>
      <c r="Z20" s="1">
        <v>3</v>
      </c>
      <c r="AA20" s="5">
        <f t="shared" si="0"/>
        <v>31</v>
      </c>
      <c r="AB20" s="1" t="s">
        <v>13</v>
      </c>
      <c r="AC20" s="1" t="s">
        <v>13</v>
      </c>
      <c r="AD20" s="23" t="s">
        <v>48</v>
      </c>
      <c r="AE20" s="21">
        <v>23</v>
      </c>
      <c r="AF20" s="13" t="s">
        <v>13</v>
      </c>
    </row>
    <row r="21" spans="1:35" ht="22" customHeight="1" x14ac:dyDescent="0.25">
      <c r="A21" s="1" t="s">
        <v>29</v>
      </c>
      <c r="B21" s="8">
        <f>SUM(B5:B20)</f>
        <v>27008</v>
      </c>
      <c r="C21" s="16">
        <f>SUM(C5:C20)</f>
        <v>20324</v>
      </c>
      <c r="D21" s="7">
        <f>SUM(D5:D20)</f>
        <v>25196</v>
      </c>
      <c r="E21" s="22">
        <f>SUM(E5:E20)</f>
        <v>635</v>
      </c>
      <c r="F21" s="1">
        <v>6</v>
      </c>
      <c r="G21" s="1" t="s">
        <v>41</v>
      </c>
      <c r="H21" s="1" t="s">
        <v>41</v>
      </c>
      <c r="I21" s="1" t="s">
        <v>41</v>
      </c>
      <c r="J21" s="1" t="s">
        <v>41</v>
      </c>
      <c r="K21" s="1" t="s">
        <v>41</v>
      </c>
      <c r="L21" s="1">
        <v>6</v>
      </c>
      <c r="M21" s="1" t="s">
        <v>42</v>
      </c>
      <c r="N21" s="1" t="s">
        <v>42</v>
      </c>
      <c r="O21" s="15">
        <v>6</v>
      </c>
      <c r="P21" s="1">
        <v>79</v>
      </c>
      <c r="Q21" s="1">
        <v>16</v>
      </c>
      <c r="R21" s="24" t="s">
        <v>12</v>
      </c>
      <c r="S21" s="15">
        <v>10</v>
      </c>
      <c r="T21" s="1" t="s">
        <v>12</v>
      </c>
      <c r="U21" s="1" t="s">
        <v>12</v>
      </c>
      <c r="V21" s="19">
        <f>SUM(V5:V20)</f>
        <v>71</v>
      </c>
      <c r="W21" s="19" t="s">
        <v>12</v>
      </c>
      <c r="X21" s="19">
        <v>10</v>
      </c>
      <c r="Y21" s="20">
        <f>SUM(Y5:Y20)</f>
        <v>518</v>
      </c>
      <c r="Z21" s="19">
        <v>60</v>
      </c>
      <c r="AA21" s="20">
        <f>SUM(AA5:AA20)</f>
        <v>765</v>
      </c>
      <c r="AB21" s="1">
        <v>16</v>
      </c>
      <c r="AC21" s="15" t="s">
        <v>12</v>
      </c>
      <c r="AD21" s="15">
        <v>10</v>
      </c>
      <c r="AE21" s="21">
        <f>SUM(AE5:AE20)</f>
        <v>547</v>
      </c>
      <c r="AF21" s="23" t="s">
        <v>12</v>
      </c>
    </row>
    <row r="22" spans="1:35" ht="14.25" customHeight="1" x14ac:dyDescent="0.25">
      <c r="A22" s="26" t="s">
        <v>60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"/>
      <c r="AH22" s="2"/>
      <c r="AI22" s="2"/>
    </row>
    <row r="23" spans="1:35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"/>
      <c r="AH23" s="2"/>
      <c r="AI23" s="2"/>
    </row>
    <row r="24" spans="1:35" x14ac:dyDescent="0.25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"/>
      <c r="AH24" s="2"/>
      <c r="AI24" s="2"/>
    </row>
    <row r="25" spans="1:35" x14ac:dyDescent="0.25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"/>
      <c r="AH25" s="2"/>
      <c r="AI25" s="2"/>
    </row>
    <row r="26" spans="1:35" x14ac:dyDescent="0.25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"/>
      <c r="AH26" s="2"/>
      <c r="AI26" s="2"/>
    </row>
    <row r="27" spans="1:35" x14ac:dyDescent="0.25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"/>
      <c r="AH27" s="2"/>
      <c r="AI27" s="2"/>
    </row>
    <row r="28" spans="1:35" x14ac:dyDescent="0.25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"/>
      <c r="AH28" s="2"/>
      <c r="AI28" s="2"/>
    </row>
    <row r="29" spans="1:35" ht="137.5" customHeight="1" x14ac:dyDescent="0.25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"/>
      <c r="AH29" s="2"/>
      <c r="AI29" s="2"/>
    </row>
    <row r="30" spans="1:35" ht="15" customHeight="1" x14ac:dyDescent="0.25">
      <c r="A30" s="2"/>
      <c r="B30" s="9"/>
      <c r="C30" s="17"/>
      <c r="D30" s="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</sheetData>
  <mergeCells count="31">
    <mergeCell ref="AF3:AF4"/>
    <mergeCell ref="A1:AF1"/>
    <mergeCell ref="A2:E2"/>
    <mergeCell ref="F2:P2"/>
    <mergeCell ref="W3:W4"/>
    <mergeCell ref="F3:K3"/>
    <mergeCell ref="L3:N3"/>
    <mergeCell ref="T3:T4"/>
    <mergeCell ref="V3:V4"/>
    <mergeCell ref="U2:AF2"/>
    <mergeCell ref="S3:S4"/>
    <mergeCell ref="Q2:T2"/>
    <mergeCell ref="AE3:AE4"/>
    <mergeCell ref="AD3:AD4"/>
    <mergeCell ref="R3:R4"/>
    <mergeCell ref="A22:AF29"/>
    <mergeCell ref="Z3:Z4"/>
    <mergeCell ref="Y3:Y4"/>
    <mergeCell ref="AB3:AB4"/>
    <mergeCell ref="AC3:AC4"/>
    <mergeCell ref="U3:U4"/>
    <mergeCell ref="X3:X4"/>
    <mergeCell ref="AA3:AA4"/>
    <mergeCell ref="A3:A4"/>
    <mergeCell ref="B3:B4"/>
    <mergeCell ref="D3:D4"/>
    <mergeCell ref="E3:E4"/>
    <mergeCell ref="C3:C4"/>
    <mergeCell ref="P3:P4"/>
    <mergeCell ref="Q3:Q4"/>
    <mergeCell ref="O3:O4"/>
  </mergeCells>
  <phoneticPr fontId="7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何演</dc:creator>
  <cp:lastModifiedBy>in songs</cp:lastModifiedBy>
  <cp:lastPrinted>2017-04-05T07:25:00Z</cp:lastPrinted>
  <dcterms:created xsi:type="dcterms:W3CDTF">2017-04-01T05:51:00Z</dcterms:created>
  <dcterms:modified xsi:type="dcterms:W3CDTF">2020-03-29T05:50:27Z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